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Detailed Coil Operational Data" sheetId="1" r:id="rId1"/>
    <sheet name="Freq vs Idle Amps" sheetId="2" r:id="rId2"/>
    <sheet name="Current By Material Type" sheetId="3" r:id="rId3"/>
  </sheets>
  <calcPr calcId="125725"/>
</workbook>
</file>

<file path=xl/calcChain.xml><?xml version="1.0" encoding="utf-8"?>
<calcChain xmlns="http://schemas.openxmlformats.org/spreadsheetml/2006/main">
  <c r="C14" i="3"/>
  <c r="C15"/>
  <c r="C13"/>
  <c r="F5" i="2"/>
</calcChain>
</file>

<file path=xl/sharedStrings.xml><?xml version="1.0" encoding="utf-8"?>
<sst xmlns="http://schemas.openxmlformats.org/spreadsheetml/2006/main" count="148" uniqueCount="91">
  <si>
    <t>(all coil diameters are in inches, inside.)</t>
  </si>
  <si>
    <t>Tube OD</t>
  </si>
  <si>
    <t>N of Turns</t>
  </si>
  <si>
    <t xml:space="preserve"> Coil   Dia</t>
  </si>
  <si>
    <t xml:space="preserve">       L, uH</t>
  </si>
  <si>
    <t>L, uH,  Stretched</t>
  </si>
  <si>
    <t>Freq., kHz</t>
  </si>
  <si>
    <t>Capacitance for test</t>
  </si>
  <si>
    <t>1/4"</t>
  </si>
  <si>
    <t xml:space="preserve">           Dia</t>
  </si>
  <si>
    <t>5mm</t>
  </si>
  <si>
    <t>2 5/8"</t>
  </si>
  <si>
    <t>U Shaped</t>
  </si>
  <si>
    <t>10"L X 3/4"</t>
  </si>
  <si>
    <t>Work Coil Data.xlsx</t>
  </si>
  <si>
    <t>General Coil info</t>
  </si>
  <si>
    <t>Remarks</t>
  </si>
  <si>
    <r>
      <t xml:space="preserve">(all idle currents are recorded using a 48 volt power supply unless otherwise noted.  I just noticed that, </t>
    </r>
    <r>
      <rPr>
        <sz val="11"/>
        <color rgb="FFFF0000"/>
        <rFont val="Calibri"/>
        <family val="2"/>
        <scheme val="minor"/>
      </rPr>
      <t>with a 12 volt supply</t>
    </r>
    <r>
      <rPr>
        <sz val="11"/>
        <color theme="1"/>
        <rFont val="Calibri"/>
        <family val="2"/>
        <scheme val="minor"/>
      </rPr>
      <t>, Idle current for at least one test was only 0.8 amperes!)</t>
    </r>
  </si>
  <si>
    <t>With 12 X .33 mfd caps, freq is approx. 40 kHz, sinking to 38 kHz with a 1/2" bar in the coil</t>
  </si>
  <si>
    <t>I probably shouldn't even try this one</t>
  </si>
  <si>
    <t>Capacitors got very hot in one to two minutes, about 125° F, Mosfets about 70° F.</t>
  </si>
  <si>
    <t>With 12 X .33 mfd caps (doubling caps), freq is 62.5 kHz</t>
  </si>
  <si>
    <t>Toroid on the board</t>
  </si>
  <si>
    <t>Choke</t>
  </si>
  <si>
    <t>Tested on 1000 Watt unit.  Appears to be beyond the upper frequency limit for this ZVS heater design- Gate Signals were dangerously rounded.</t>
  </si>
  <si>
    <t>2500 watt unit</t>
  </si>
  <si>
    <t>Banggood 1800 Watt and 2500 Watt 48 volt ZVS Induction Heater</t>
  </si>
  <si>
    <t>9 X .33 mfd (1800 W)</t>
  </si>
  <si>
    <t>12 X .33 mfd (2500 W)</t>
  </si>
  <si>
    <t>Observed Work Coil Characteristics</t>
  </si>
  <si>
    <t>Work coils for Banggood, etc., 1000, 1800 Watt and 2500 Watt ZVS  12-48 volt ZVS Induction Heater</t>
  </si>
  <si>
    <t xml:space="preserve">Created: March, 2017 </t>
  </si>
  <si>
    <t>6 X .33 mfd (1000 W)</t>
  </si>
  <si>
    <t>Trying to optimize for annealing brass cartridge cases</t>
  </si>
  <si>
    <t>N/A</t>
  </si>
  <si>
    <t>.968, Str to 3 3/4"</t>
  </si>
  <si>
    <t>See Rem.</t>
  </si>
  <si>
    <t>3LayerX2T</t>
  </si>
  <si>
    <t>natural length is 3 3/4", so approx 3/8" between turns. Sqeezed to 3 1/4" Length, uH =1.03 uH</t>
  </si>
  <si>
    <t>Much Faster times for some cartridge brass</t>
  </si>
  <si>
    <t>Idle  Amps</t>
  </si>
  <si>
    <t>1/8"</t>
  </si>
  <si>
    <t>3LayerX3T</t>
  </si>
  <si>
    <t>Cartridge neck glows in about 1 second.  Current rises to about 21 amps with cartridge in coil.</t>
  </si>
  <si>
    <t>Banggood 1000 Watt 48 volt ZVS Induction Heater</t>
  </si>
  <si>
    <t>11 Pancake</t>
  </si>
  <si>
    <t>Single layer Spiral or "pancake" coil.  10 inch OD by 2 1/2" ID.  So the ID doesn't have the same importance as with "solenoid" coils</t>
  </si>
  <si>
    <r>
      <rPr>
        <sz val="11"/>
        <rFont val="Calibri"/>
        <family val="2"/>
        <scheme val="minor"/>
      </rPr>
      <t xml:space="preserve">      3.5,  </t>
    </r>
    <r>
      <rPr>
        <sz val="11"/>
        <color rgb="FFFF0000"/>
        <rFont val="Calibri"/>
        <family val="2"/>
        <scheme val="minor"/>
      </rPr>
      <t xml:space="preserve"> 0.8</t>
    </r>
  </si>
  <si>
    <t>2500 Watt unit</t>
  </si>
  <si>
    <t>2 1/2"</t>
  </si>
  <si>
    <t>Just for reference- There are two of these on each circuit board.  Their function is to minimize pulses back to the power supply</t>
  </si>
  <si>
    <t>2LayerX3T</t>
  </si>
  <si>
    <t>Estimate of coil inductance from: https://m0ukd.com/calculators/air-cored-inductor-calculator/. Using 1/16" spacing between turns. Steven Wilson asked for help 12/29/2019.  He is using 1000 watt ZVS heater.</t>
  </si>
  <si>
    <t>44 est.</t>
  </si>
  <si>
    <t>Guesstimates</t>
  </si>
  <si>
    <t>3/16"</t>
  </si>
  <si>
    <t>Untested, except for checking inductance.</t>
  </si>
  <si>
    <t>Feb, 2019 and forward; Inductance (L) data for several work coils</t>
  </si>
  <si>
    <r>
      <rPr>
        <b/>
        <sz val="11"/>
        <color theme="1"/>
        <rFont val="Calibri"/>
        <family val="2"/>
        <scheme val="minor"/>
      </rPr>
      <t xml:space="preserve">1800 watt unit </t>
    </r>
    <r>
      <rPr>
        <sz val="11"/>
        <color theme="1"/>
        <rFont val="Calibri"/>
        <family val="2"/>
        <scheme val="minor"/>
      </rPr>
      <t>Note that the diameter of the tubing doesn't seem to make much, if any difference in the coil's Inductance</t>
    </r>
  </si>
  <si>
    <t xml:space="preserve">1800 watt unit  </t>
  </si>
  <si>
    <t>General Remarks</t>
  </si>
  <si>
    <t>Date</t>
  </si>
  <si>
    <t>It appears that there is a pretty high correlation between frequency and idle current.</t>
  </si>
  <si>
    <t>Idle current, as I see it, is wasted in heat within the components of the system,  so it is best to minimize it.</t>
  </si>
  <si>
    <t>Idle Current Note: Idle current (amps) varies with applied voltage.</t>
  </si>
  <si>
    <t>Frequency vs Idle Current</t>
  </si>
  <si>
    <t>Freq</t>
  </si>
  <si>
    <t>Idle Amps</t>
  </si>
  <si>
    <t>Correlation</t>
  </si>
  <si>
    <t>No problems.</t>
  </si>
  <si>
    <t xml:space="preserve">Today I tested the 2500 Watt unit to see if it's okay to put the workpiece into the work coil BEFORE turning on the DC to the board.  </t>
  </si>
  <si>
    <t>Notes on frequency and current for 3 different work materials/shapes</t>
  </si>
  <si>
    <t>2 1/2" OD thick wall Aluminum Tube</t>
  </si>
  <si>
    <t>2 5/8" OD ceramic crucible w/new snug-fitting graphite Crucible inside</t>
  </si>
  <si>
    <t>1 7/8" OD steel water pipe (only about 5/8 of the way into the work coil)</t>
  </si>
  <si>
    <t>Work Coil:  2/58" ID 10 turn coil; stock coil for the 2500 watt heaters.</t>
  </si>
  <si>
    <t>Heater running on 48 volts.</t>
  </si>
  <si>
    <t>Material</t>
  </si>
  <si>
    <t>Current, Amperes</t>
  </si>
  <si>
    <t>Frequency, kHz</t>
  </si>
  <si>
    <t>Idle current = 6 amperes</t>
  </si>
  <si>
    <t>Gross Current</t>
  </si>
  <si>
    <t>Net Power</t>
  </si>
  <si>
    <t>Watts</t>
  </si>
  <si>
    <t>Idle frequency = 37.8 kHz</t>
  </si>
  <si>
    <t>Here is the sleeving that I use to insulate the work coils:</t>
  </si>
  <si>
    <t>Φ1~40mm White 600°C HIGH TEMP Fiberglass Sleeving Wire Cable Insulating Tube</t>
  </si>
  <si>
    <t>https://www.ebay.com/itm/153050276433</t>
  </si>
  <si>
    <t xml:space="preserve"> I did buy some 8mm sleeving at one time and it works okay, but is a little loose on that tubing.</t>
  </si>
  <si>
    <t xml:space="preserve">I usually order the 6mm sleeving.  It is flexible enough to fit easily over the 1/4" O.D. copper tubing that I use for coils. </t>
  </si>
  <si>
    <t>Last Updated: June 26, 2020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</si>
</sst>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0" fillId="0" borderId="0" xfId="0" quotePrefix="1"/>
    <xf numFmtId="12" fontId="0" fillId="0" borderId="0" xfId="0" applyNumberFormat="1"/>
    <xf numFmtId="0" fontId="4" fillId="0" borderId="0" xfId="0" applyFont="1"/>
    <xf numFmtId="0" fontId="2" fillId="0" borderId="0" xfId="0" applyFont="1"/>
    <xf numFmtId="164" fontId="0" fillId="0" borderId="0" xfId="1" applyNumberFormat="1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NumberFormat="1"/>
    <xf numFmtId="14" fontId="0" fillId="0" borderId="0" xfId="0" applyNumberFormat="1"/>
    <xf numFmtId="0" fontId="7" fillId="0" borderId="0" xfId="0" applyFont="1"/>
    <xf numFmtId="15" fontId="0" fillId="0" borderId="0" xfId="0" applyNumberFormat="1"/>
    <xf numFmtId="0" fontId="9" fillId="0" borderId="0" xfId="0" applyFont="1"/>
    <xf numFmtId="0" fontId="10" fillId="0" borderId="0" xfId="0" applyFont="1"/>
    <xf numFmtId="0" fontId="8" fillId="2" borderId="0" xfId="2"/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'Freq vs Idle Amps'!$D$4</c:f>
              <c:strCache>
                <c:ptCount val="1"/>
                <c:pt idx="0">
                  <c:v>Idle Amps</c:v>
                </c:pt>
              </c:strCache>
            </c:strRef>
          </c:tx>
          <c:spPr>
            <a:ln w="28575">
              <a:noFill/>
            </a:ln>
          </c:spPr>
          <c:xVal>
            <c:numRef>
              <c:f>'Freq vs Idle Amps'!$C$5:$C$13</c:f>
              <c:numCache>
                <c:formatCode>General</c:formatCode>
                <c:ptCount val="9"/>
                <c:pt idx="0">
                  <c:v>27</c:v>
                </c:pt>
                <c:pt idx="1">
                  <c:v>65</c:v>
                </c:pt>
                <c:pt idx="2">
                  <c:v>83</c:v>
                </c:pt>
                <c:pt idx="3">
                  <c:v>109</c:v>
                </c:pt>
                <c:pt idx="4">
                  <c:v>89</c:v>
                </c:pt>
                <c:pt idx="5">
                  <c:v>91</c:v>
                </c:pt>
                <c:pt idx="6">
                  <c:v>131</c:v>
                </c:pt>
                <c:pt idx="7">
                  <c:v>133</c:v>
                </c:pt>
                <c:pt idx="8">
                  <c:v>101</c:v>
                </c:pt>
              </c:numCache>
            </c:numRef>
          </c:xVal>
          <c:yVal>
            <c:numRef>
              <c:f>'Freq vs Idle Amps'!$D$5:$D$13</c:f>
              <c:numCache>
                <c:formatCode>General</c:formatCode>
                <c:ptCount val="9"/>
                <c:pt idx="0">
                  <c:v>2</c:v>
                </c:pt>
                <c:pt idx="1">
                  <c:v>3.5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</c:numCache>
            </c:numRef>
          </c:yVal>
        </c:ser>
        <c:axId val="49534848"/>
        <c:axId val="49430912"/>
      </c:scatterChart>
      <c:valAx>
        <c:axId val="49534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Frequency,</a:t>
                </a:r>
                <a:r>
                  <a:rPr lang="en-US" baseline="0"/>
                  <a:t> kHz</a:t>
                </a:r>
                <a:endParaRPr lang="en-US"/>
              </a:p>
            </c:rich>
          </c:tx>
        </c:title>
        <c:numFmt formatCode="General" sourceLinked="1"/>
        <c:majorTickMark val="none"/>
        <c:tickLblPos val="nextTo"/>
        <c:crossAx val="49430912"/>
        <c:crosses val="autoZero"/>
        <c:crossBetween val="midCat"/>
      </c:valAx>
      <c:valAx>
        <c:axId val="4943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Idle Amps</a:t>
                </a:r>
              </a:p>
            </c:rich>
          </c:tx>
        </c:title>
        <c:numFmt formatCode="General" sourceLinked="1"/>
        <c:majorTickMark val="none"/>
        <c:tickLblPos val="nextTo"/>
        <c:crossAx val="4953484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</xdr:row>
      <xdr:rowOff>0</xdr:rowOff>
    </xdr:from>
    <xdr:to>
      <xdr:col>13</xdr:col>
      <xdr:colOff>466725</xdr:colOff>
      <xdr:row>17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ay.com/itm/15305027643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7"/>
  <sheetViews>
    <sheetView tabSelected="1" workbookViewId="0">
      <selection activeCell="D6" sqref="D6"/>
    </sheetView>
  </sheetViews>
  <sheetFormatPr defaultRowHeight="15"/>
  <cols>
    <col min="1" max="1" width="9.7109375" bestFit="1" customWidth="1"/>
    <col min="2" max="2" width="11" customWidth="1"/>
    <col min="3" max="3" width="10.42578125" customWidth="1"/>
    <col min="5" max="5" width="14.85546875" customWidth="1"/>
    <col min="6" max="6" width="12.85546875" customWidth="1"/>
    <col min="7" max="7" width="19.7109375" customWidth="1"/>
    <col min="8" max="8" width="10.42578125" customWidth="1"/>
    <col min="19" max="19" width="11.5703125" bestFit="1" customWidth="1"/>
  </cols>
  <sheetData>
    <row r="1" spans="1:19" ht="18.75">
      <c r="A1" s="14" t="s">
        <v>14</v>
      </c>
      <c r="I1" s="15" t="s">
        <v>85</v>
      </c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>
      <c r="I2" s="15" t="s">
        <v>86</v>
      </c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>
      <c r="A3" s="1" t="s">
        <v>29</v>
      </c>
      <c r="I3" s="15" t="s">
        <v>87</v>
      </c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>
      <c r="A4" s="1" t="s">
        <v>30</v>
      </c>
      <c r="I4" s="15" t="s">
        <v>89</v>
      </c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>
      <c r="A5" s="7" t="s">
        <v>31</v>
      </c>
      <c r="I5" s="15" t="s">
        <v>88</v>
      </c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15.75">
      <c r="A6" s="7" t="s">
        <v>90</v>
      </c>
      <c r="I6" s="13"/>
    </row>
    <row r="7" spans="1:19">
      <c r="B7" s="1" t="s">
        <v>44</v>
      </c>
      <c r="H7" t="s">
        <v>64</v>
      </c>
    </row>
    <row r="8" spans="1:19" ht="15.75">
      <c r="B8" s="2" t="s">
        <v>0</v>
      </c>
      <c r="I8" s="13"/>
    </row>
    <row r="9" spans="1:19">
      <c r="B9" s="2" t="s">
        <v>17</v>
      </c>
    </row>
    <row r="10" spans="1:19">
      <c r="A10" s="4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40</v>
      </c>
      <c r="I10" s="4" t="s">
        <v>16</v>
      </c>
    </row>
    <row r="11" spans="1:19">
      <c r="A11" t="s">
        <v>8</v>
      </c>
      <c r="B11">
        <v>6</v>
      </c>
      <c r="C11">
        <v>1</v>
      </c>
      <c r="D11">
        <v>0.5</v>
      </c>
      <c r="F11">
        <v>133</v>
      </c>
      <c r="G11" t="s">
        <v>32</v>
      </c>
      <c r="H11">
        <v>12</v>
      </c>
      <c r="I11" t="s">
        <v>20</v>
      </c>
    </row>
    <row r="12" spans="1:19">
      <c r="A12" t="s">
        <v>8</v>
      </c>
      <c r="B12">
        <v>6</v>
      </c>
      <c r="C12" s="3">
        <v>1.5</v>
      </c>
      <c r="D12">
        <v>1.05</v>
      </c>
      <c r="F12">
        <v>113</v>
      </c>
      <c r="G12" t="s">
        <v>32</v>
      </c>
      <c r="S12" s="6"/>
    </row>
    <row r="13" spans="1:19">
      <c r="A13" t="s">
        <v>8</v>
      </c>
      <c r="B13" s="9">
        <v>6.5</v>
      </c>
      <c r="C13" s="3">
        <v>1.5</v>
      </c>
      <c r="D13" t="s">
        <v>36</v>
      </c>
      <c r="E13" t="s">
        <v>35</v>
      </c>
      <c r="F13">
        <v>109</v>
      </c>
      <c r="G13" t="s">
        <v>32</v>
      </c>
      <c r="H13">
        <v>6.5</v>
      </c>
      <c r="I13" t="s">
        <v>38</v>
      </c>
      <c r="S13" s="6"/>
    </row>
    <row r="14" spans="1:19">
      <c r="A14" t="s">
        <v>8</v>
      </c>
      <c r="B14">
        <v>6</v>
      </c>
      <c r="C14" s="3">
        <v>1.75</v>
      </c>
      <c r="D14">
        <v>1.18</v>
      </c>
      <c r="F14">
        <v>87</v>
      </c>
      <c r="G14" t="s">
        <v>32</v>
      </c>
    </row>
    <row r="15" spans="1:19">
      <c r="A15" t="s">
        <v>8</v>
      </c>
      <c r="B15">
        <v>6</v>
      </c>
      <c r="C15">
        <v>2</v>
      </c>
      <c r="D15">
        <v>1.38</v>
      </c>
      <c r="F15">
        <v>83</v>
      </c>
      <c r="G15" t="s">
        <v>32</v>
      </c>
      <c r="H15">
        <v>6</v>
      </c>
      <c r="I15" t="s">
        <v>21</v>
      </c>
    </row>
    <row r="16" spans="1:19">
      <c r="A16" t="s">
        <v>8</v>
      </c>
      <c r="B16">
        <v>9</v>
      </c>
      <c r="C16">
        <v>2</v>
      </c>
      <c r="D16">
        <v>1.52</v>
      </c>
      <c r="E16">
        <v>2.1800000000000002</v>
      </c>
      <c r="G16" t="s">
        <v>32</v>
      </c>
    </row>
    <row r="17" spans="1:9">
      <c r="A17" t="s">
        <v>8</v>
      </c>
      <c r="B17">
        <v>12</v>
      </c>
      <c r="C17">
        <v>2</v>
      </c>
      <c r="E17">
        <v>3.07</v>
      </c>
      <c r="F17">
        <v>65</v>
      </c>
      <c r="G17" t="s">
        <v>32</v>
      </c>
      <c r="H17" s="5" t="s">
        <v>47</v>
      </c>
      <c r="I17" t="s">
        <v>18</v>
      </c>
    </row>
    <row r="18" spans="1:9">
      <c r="A18" t="s">
        <v>8</v>
      </c>
      <c r="B18" t="s">
        <v>51</v>
      </c>
      <c r="C18" s="3">
        <v>1.375</v>
      </c>
      <c r="D18">
        <v>1.274</v>
      </c>
      <c r="F18">
        <v>89</v>
      </c>
      <c r="G18" t="s">
        <v>32</v>
      </c>
      <c r="H18">
        <v>7</v>
      </c>
      <c r="I18" t="s">
        <v>33</v>
      </c>
    </row>
    <row r="19" spans="1:9">
      <c r="A19" t="s">
        <v>8</v>
      </c>
      <c r="B19" t="s">
        <v>37</v>
      </c>
      <c r="C19" s="3">
        <v>1</v>
      </c>
      <c r="D19">
        <v>1.4259999999999999</v>
      </c>
      <c r="F19">
        <v>91</v>
      </c>
      <c r="G19" t="s">
        <v>32</v>
      </c>
      <c r="H19">
        <v>8</v>
      </c>
      <c r="I19" t="s">
        <v>39</v>
      </c>
    </row>
    <row r="20" spans="1:9">
      <c r="A20" t="s">
        <v>41</v>
      </c>
      <c r="B20" t="s">
        <v>42</v>
      </c>
      <c r="C20" s="3">
        <v>0.625</v>
      </c>
      <c r="D20">
        <v>0.99</v>
      </c>
      <c r="F20">
        <v>101</v>
      </c>
      <c r="G20" t="s">
        <v>32</v>
      </c>
      <c r="H20">
        <v>12</v>
      </c>
      <c r="I20" t="s">
        <v>43</v>
      </c>
    </row>
    <row r="21" spans="1:9">
      <c r="A21" t="s">
        <v>8</v>
      </c>
      <c r="B21" t="s">
        <v>45</v>
      </c>
      <c r="C21" s="3">
        <v>2.5</v>
      </c>
      <c r="D21">
        <v>11.75</v>
      </c>
      <c r="F21">
        <v>27</v>
      </c>
      <c r="G21" t="s">
        <v>32</v>
      </c>
      <c r="H21">
        <v>2</v>
      </c>
      <c r="I21" t="s">
        <v>46</v>
      </c>
    </row>
    <row r="22" spans="1:9">
      <c r="A22" t="s">
        <v>8</v>
      </c>
      <c r="B22">
        <v>7</v>
      </c>
      <c r="C22" s="3">
        <v>1.125</v>
      </c>
      <c r="D22">
        <v>0.46</v>
      </c>
      <c r="F22">
        <v>131</v>
      </c>
      <c r="G22" t="s">
        <v>32</v>
      </c>
      <c r="H22">
        <v>8</v>
      </c>
    </row>
    <row r="23" spans="1:9">
      <c r="A23" t="s">
        <v>22</v>
      </c>
      <c r="C23" s="2" t="s">
        <v>23</v>
      </c>
      <c r="D23">
        <v>94</v>
      </c>
      <c r="F23" s="8" t="s">
        <v>34</v>
      </c>
      <c r="G23" s="8" t="s">
        <v>34</v>
      </c>
      <c r="H23" s="8" t="s">
        <v>34</v>
      </c>
      <c r="I23" t="s">
        <v>50</v>
      </c>
    </row>
    <row r="25" spans="1:9">
      <c r="B25" s="1" t="s">
        <v>26</v>
      </c>
    </row>
    <row r="26" spans="1:9">
      <c r="B26" t="s">
        <v>57</v>
      </c>
    </row>
    <row r="27" spans="1:9">
      <c r="B27" s="2" t="s">
        <v>0</v>
      </c>
    </row>
    <row r="28" spans="1:9">
      <c r="A28" s="4" t="s">
        <v>1</v>
      </c>
      <c r="B28" s="4" t="s">
        <v>2</v>
      </c>
      <c r="C28" s="4" t="s">
        <v>9</v>
      </c>
      <c r="D28" s="4" t="s">
        <v>4</v>
      </c>
      <c r="E28" s="4"/>
      <c r="F28" s="4" t="s">
        <v>6</v>
      </c>
      <c r="G28" s="4" t="s">
        <v>7</v>
      </c>
      <c r="I28" s="4" t="s">
        <v>16</v>
      </c>
    </row>
    <row r="29" spans="1:9">
      <c r="A29" t="s">
        <v>10</v>
      </c>
      <c r="B29">
        <v>10</v>
      </c>
      <c r="C29" t="s">
        <v>11</v>
      </c>
      <c r="D29">
        <v>2.2000000000000002</v>
      </c>
      <c r="F29">
        <v>44</v>
      </c>
      <c r="G29" t="s">
        <v>27</v>
      </c>
      <c r="H29">
        <v>6</v>
      </c>
      <c r="I29" t="s">
        <v>58</v>
      </c>
    </row>
    <row r="30" spans="1:9">
      <c r="A30" t="s">
        <v>8</v>
      </c>
      <c r="B30">
        <v>10</v>
      </c>
      <c r="C30" t="s">
        <v>11</v>
      </c>
      <c r="D30">
        <v>2.2000000000000002</v>
      </c>
      <c r="F30">
        <v>44</v>
      </c>
      <c r="G30" t="s">
        <v>27</v>
      </c>
      <c r="H30">
        <v>6</v>
      </c>
      <c r="I30" s="7" t="s">
        <v>59</v>
      </c>
    </row>
    <row r="31" spans="1:9">
      <c r="A31" t="s">
        <v>8</v>
      </c>
      <c r="B31">
        <v>10</v>
      </c>
      <c r="C31" t="s">
        <v>11</v>
      </c>
      <c r="D31">
        <v>2.2000000000000002</v>
      </c>
      <c r="F31">
        <v>38</v>
      </c>
      <c r="G31" t="s">
        <v>28</v>
      </c>
      <c r="H31">
        <v>6</v>
      </c>
      <c r="I31" s="7" t="s">
        <v>25</v>
      </c>
    </row>
    <row r="32" spans="1:9">
      <c r="A32" t="s">
        <v>8</v>
      </c>
      <c r="B32" t="s">
        <v>45</v>
      </c>
      <c r="C32" s="3" t="s">
        <v>49</v>
      </c>
      <c r="D32">
        <v>11.75</v>
      </c>
      <c r="F32">
        <v>19</v>
      </c>
      <c r="G32" t="s">
        <v>28</v>
      </c>
      <c r="H32">
        <v>4</v>
      </c>
      <c r="I32" s="7" t="s">
        <v>48</v>
      </c>
    </row>
    <row r="33" spans="1:9">
      <c r="C33" s="3"/>
      <c r="I33" s="7"/>
    </row>
    <row r="34" spans="1:9">
      <c r="C34" s="3"/>
      <c r="I34" s="7"/>
    </row>
    <row r="35" spans="1:9">
      <c r="B35" s="1" t="s">
        <v>15</v>
      </c>
    </row>
    <row r="36" spans="1:9">
      <c r="A36" s="4" t="s">
        <v>1</v>
      </c>
      <c r="B36" s="4" t="s">
        <v>2</v>
      </c>
      <c r="C36" s="4" t="s">
        <v>9</v>
      </c>
      <c r="D36" s="4" t="s">
        <v>4</v>
      </c>
      <c r="E36" s="4"/>
      <c r="F36" s="4" t="s">
        <v>6</v>
      </c>
      <c r="G36" s="4" t="s">
        <v>7</v>
      </c>
      <c r="I36" s="4" t="s">
        <v>16</v>
      </c>
    </row>
    <row r="37" spans="1:9">
      <c r="A37" t="s">
        <v>8</v>
      </c>
      <c r="B37" t="s">
        <v>12</v>
      </c>
      <c r="C37" t="s">
        <v>13</v>
      </c>
      <c r="D37">
        <v>0.24</v>
      </c>
      <c r="F37">
        <v>154</v>
      </c>
      <c r="G37" t="s">
        <v>32</v>
      </c>
      <c r="H37">
        <v>16</v>
      </c>
      <c r="I37" t="s">
        <v>24</v>
      </c>
    </row>
    <row r="38" spans="1:9">
      <c r="A38" t="s">
        <v>8</v>
      </c>
      <c r="B38">
        <v>2</v>
      </c>
      <c r="C38">
        <v>2</v>
      </c>
      <c r="D38">
        <v>0.114</v>
      </c>
      <c r="I38" t="s">
        <v>19</v>
      </c>
    </row>
    <row r="39" spans="1:9">
      <c r="A39" t="s">
        <v>55</v>
      </c>
      <c r="B39">
        <v>3</v>
      </c>
      <c r="C39">
        <v>4.25</v>
      </c>
      <c r="D39">
        <v>2.25</v>
      </c>
      <c r="I39" t="s">
        <v>56</v>
      </c>
    </row>
    <row r="41" spans="1:9">
      <c r="B41" s="1" t="s">
        <v>54</v>
      </c>
    </row>
    <row r="42" spans="1:9">
      <c r="A42" s="4" t="s">
        <v>1</v>
      </c>
      <c r="B42" s="4" t="s">
        <v>2</v>
      </c>
      <c r="C42" s="4" t="s">
        <v>9</v>
      </c>
      <c r="D42" s="4" t="s">
        <v>4</v>
      </c>
      <c r="E42" s="4"/>
      <c r="F42" s="4" t="s">
        <v>6</v>
      </c>
      <c r="G42" s="4" t="s">
        <v>7</v>
      </c>
      <c r="I42" s="4" t="s">
        <v>16</v>
      </c>
    </row>
    <row r="43" spans="1:9">
      <c r="A43" t="s">
        <v>8</v>
      </c>
      <c r="B43">
        <v>8</v>
      </c>
      <c r="C43">
        <v>4.25</v>
      </c>
      <c r="D43">
        <v>6.5</v>
      </c>
      <c r="F43" t="s">
        <v>53</v>
      </c>
      <c r="G43" t="s">
        <v>32</v>
      </c>
      <c r="I43" t="s">
        <v>52</v>
      </c>
    </row>
    <row r="45" spans="1:9">
      <c r="A45" t="s">
        <v>61</v>
      </c>
      <c r="B45" s="1" t="s">
        <v>60</v>
      </c>
    </row>
    <row r="46" spans="1:9">
      <c r="A46" s="10">
        <v>43948</v>
      </c>
      <c r="B46" t="s">
        <v>62</v>
      </c>
    </row>
    <row r="47" spans="1:9">
      <c r="B47" t="s">
        <v>63</v>
      </c>
    </row>
  </sheetData>
  <hyperlinks>
    <hyperlink ref="I3" r:id="rId1"/>
  </hyperlinks>
  <printOptions gridLines="1"/>
  <pageMargins left="0.2" right="0.2" top="0.25" bottom="0.25" header="0.3" footer="0.3"/>
  <pageSetup scale="61" orientation="landscape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13"/>
  <sheetViews>
    <sheetView workbookViewId="0">
      <selection activeCell="C1" sqref="C1"/>
    </sheetView>
  </sheetViews>
  <sheetFormatPr defaultRowHeight="15"/>
  <sheetData>
    <row r="1" spans="2:6" ht="21">
      <c r="C1" s="11" t="s">
        <v>65</v>
      </c>
    </row>
    <row r="4" spans="2:6">
      <c r="B4" s="1"/>
      <c r="C4" s="1" t="s">
        <v>66</v>
      </c>
      <c r="D4" s="1" t="s">
        <v>67</v>
      </c>
      <c r="E4" s="1"/>
      <c r="F4" s="1" t="s">
        <v>68</v>
      </c>
    </row>
    <row r="5" spans="2:6">
      <c r="C5">
        <v>27</v>
      </c>
      <c r="D5">
        <v>2</v>
      </c>
      <c r="F5">
        <f>CORREL(C5:C13,D5:D13)</f>
        <v>0.80346399817343683</v>
      </c>
    </row>
    <row r="6" spans="2:6">
      <c r="C6">
        <v>65</v>
      </c>
      <c r="D6">
        <v>3.5</v>
      </c>
    </row>
    <row r="7" spans="2:6">
      <c r="C7">
        <v>83</v>
      </c>
      <c r="D7">
        <v>6</v>
      </c>
    </row>
    <row r="8" spans="2:6">
      <c r="C8">
        <v>109</v>
      </c>
      <c r="D8">
        <v>6.5</v>
      </c>
    </row>
    <row r="9" spans="2:6">
      <c r="C9">
        <v>89</v>
      </c>
      <c r="D9">
        <v>7</v>
      </c>
    </row>
    <row r="10" spans="2:6">
      <c r="C10">
        <v>91</v>
      </c>
      <c r="D10">
        <v>8</v>
      </c>
    </row>
    <row r="11" spans="2:6">
      <c r="C11">
        <v>131</v>
      </c>
      <c r="D11">
        <v>8</v>
      </c>
    </row>
    <row r="12" spans="2:6">
      <c r="C12">
        <v>133</v>
      </c>
      <c r="D12">
        <v>12</v>
      </c>
    </row>
    <row r="13" spans="2:6">
      <c r="C13">
        <v>101</v>
      </c>
      <c r="D13">
        <v>12</v>
      </c>
    </row>
  </sheetData>
  <sortState ref="C5:D13">
    <sortCondition ref="D5:D13"/>
  </sortState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5"/>
  <sheetViews>
    <sheetView workbookViewId="0">
      <selection activeCell="L18" sqref="L18"/>
    </sheetView>
  </sheetViews>
  <sheetFormatPr defaultRowHeight="15"/>
  <cols>
    <col min="1" max="1" width="65.42578125" customWidth="1"/>
    <col min="2" max="3" width="16.5703125" customWidth="1"/>
    <col min="4" max="4" width="15.85546875" customWidth="1"/>
  </cols>
  <sheetData>
    <row r="2" spans="1:4">
      <c r="A2" s="12">
        <v>43979</v>
      </c>
    </row>
    <row r="3" spans="1:4">
      <c r="A3" t="s">
        <v>70</v>
      </c>
    </row>
    <row r="4" spans="1:4">
      <c r="A4" t="s">
        <v>69</v>
      </c>
    </row>
    <row r="6" spans="1:4">
      <c r="A6" t="s">
        <v>71</v>
      </c>
    </row>
    <row r="7" spans="1:4">
      <c r="A7" t="s">
        <v>75</v>
      </c>
    </row>
    <row r="8" spans="1:4">
      <c r="A8" t="s">
        <v>76</v>
      </c>
    </row>
    <row r="9" spans="1:4">
      <c r="A9" t="s">
        <v>80</v>
      </c>
    </row>
    <row r="10" spans="1:4">
      <c r="A10" t="s">
        <v>84</v>
      </c>
    </row>
    <row r="11" spans="1:4">
      <c r="B11" s="1" t="s">
        <v>81</v>
      </c>
      <c r="C11" s="1" t="s">
        <v>82</v>
      </c>
    </row>
    <row r="12" spans="1:4">
      <c r="A12" s="1" t="s">
        <v>77</v>
      </c>
      <c r="B12" s="1" t="s">
        <v>78</v>
      </c>
      <c r="C12" s="1" t="s">
        <v>83</v>
      </c>
      <c r="D12" s="1" t="s">
        <v>79</v>
      </c>
    </row>
    <row r="13" spans="1:4">
      <c r="A13" t="s">
        <v>72</v>
      </c>
      <c r="B13">
        <v>17</v>
      </c>
      <c r="C13">
        <f>(B13-6)*48</f>
        <v>528</v>
      </c>
      <c r="D13">
        <v>52.1</v>
      </c>
    </row>
    <row r="14" spans="1:4">
      <c r="A14" t="s">
        <v>73</v>
      </c>
      <c r="B14">
        <v>39</v>
      </c>
      <c r="C14">
        <f t="shared" ref="C14:C15" si="0">(B14-6)*48</f>
        <v>1584</v>
      </c>
      <c r="D14">
        <v>42.5</v>
      </c>
    </row>
    <row r="15" spans="1:4">
      <c r="A15" t="s">
        <v>74</v>
      </c>
      <c r="B15">
        <v>50</v>
      </c>
      <c r="C15">
        <f t="shared" si="0"/>
        <v>2112</v>
      </c>
      <c r="D15">
        <v>40.200000000000003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Detailed Coil Operational Data</vt:lpstr>
      <vt:lpstr>Freq vs Idle Amps</vt:lpstr>
      <vt:lpstr>Current By Material 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ztpete</dc:creator>
  <cp:lastModifiedBy>ztpete</cp:lastModifiedBy>
  <cp:lastPrinted>2019-05-28T15:46:35Z</cp:lastPrinted>
  <dcterms:created xsi:type="dcterms:W3CDTF">2019-03-19T14:26:02Z</dcterms:created>
  <dcterms:modified xsi:type="dcterms:W3CDTF">2020-06-26T14:28:40Z</dcterms:modified>
</cp:coreProperties>
</file>